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HepG2\"/>
    </mc:Choice>
  </mc:AlternateContent>
  <xr:revisionPtr revIDLastSave="0" documentId="13_ncr:1_{4AE9629B-FDD0-488F-A128-88409D15692A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23-03-11 13-50-29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" i="1" l="1"/>
  <c r="T8" i="1"/>
  <c r="T11" i="1"/>
  <c r="T14" i="1"/>
  <c r="T17" i="1"/>
  <c r="T20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" i="1"/>
  <c r="I20" i="1"/>
  <c r="I21" i="1"/>
  <c r="I22" i="1"/>
  <c r="I23" i="1"/>
  <c r="H20" i="1"/>
  <c r="H21" i="1"/>
  <c r="H22" i="1"/>
  <c r="H23" i="1"/>
  <c r="G20" i="1"/>
  <c r="G21" i="1"/>
  <c r="G22" i="1"/>
  <c r="G23" i="1"/>
  <c r="F20" i="1"/>
  <c r="F21" i="1"/>
  <c r="F22" i="1"/>
  <c r="F23" i="1"/>
  <c r="E20" i="1"/>
  <c r="E21" i="1"/>
  <c r="E22" i="1"/>
  <c r="E23" i="1"/>
  <c r="D20" i="1"/>
  <c r="D21" i="1"/>
  <c r="D22" i="1"/>
  <c r="D23" i="1"/>
  <c r="I19" i="1"/>
  <c r="H19" i="1"/>
  <c r="G19" i="1"/>
  <c r="F19" i="1"/>
  <c r="E19" i="1"/>
  <c r="D19" i="1"/>
  <c r="C20" i="1"/>
  <c r="C21" i="1"/>
  <c r="C22" i="1"/>
  <c r="C23" i="1"/>
  <c r="C19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<sst xmlns="http://schemas.openxmlformats.org/spreadsheetml/2006/main" count="17" uniqueCount="17">
  <si>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</si>
  <si>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</si>
  <si>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2025</t>
  </si>
  <si>
    <t>Test name: Yang-Alamar Blue</t>
  </si>
  <si>
    <t>Date: 11/03/2023</t>
  </si>
  <si>
    <t>Time: 13:50:29</t>
  </si>
  <si>
    <t>ID1: HepG2-p15-WY-03-047-72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</si>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</sst>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"/>
  <sheetViews>
    <sheetView tabSelected="1" workbookViewId="0">
      <selection activeCell="S2" sqref="S2:T20"/>
    </sheetView>
  </sheetViews>
  <sheetFormatPr defaultRowHeight="15" x14ac:dyDescent="0.25"/>
  <cols>
    <col min="18" max="18" width="11" bestFit="1" customWidth="1"/>
    <col min="20" max="20" width="11" bestFit="1" customWidth="1"/>
  </cols>
  <sheetData>
    <row r="1" spans="1:20" x14ac:dyDescent="0.25">
      <c r="A1" t="s">
        <v>0</v>
      </c>
      <c r="B1" t="s">
        <v>1</v>
      </c>
      <c r="C1" t="s">
        <v>2</v>
      </c>
    </row>
    <row r="2" spans="1:20" x14ac:dyDescent="0.25">
      <c r="A2" t="s">
        <v>3</v>
      </c>
      <c r="B2" t="s">
        <v>4</v>
      </c>
      <c r="C2" t="s">
        <v>5</v>
      </c>
      <c r="O2">
        <v>0</v>
      </c>
      <c r="P2">
        <v>30874.499999999996</v>
      </c>
      <c r="Q2">
        <v>31637.033329999998</v>
      </c>
      <c r="R2">
        <f>P2/31637.03333*100</f>
        <v>97.589744518564174</v>
      </c>
      <c r="S2">
        <v>100</v>
      </c>
      <c r="T2">
        <f>_xlfn.STDEV.P(R2:R4)</f>
        <v>3.4846591398811717</v>
      </c>
    </row>
    <row r="3" spans="1:20" x14ac:dyDescent="0.25">
      <c r="P3">
        <v>33196</v>
      </c>
      <c r="R3">
        <f t="shared" ref="R3:R22" si="0">P3/31637.03333*100</f>
        <v>104.92766389863016</v>
      </c>
    </row>
    <row r="4" spans="1:20" x14ac:dyDescent="0.25">
      <c r="A4" t="s">
        <v>6</v>
      </c>
      <c r="P4">
        <v>30840.600000000002</v>
      </c>
      <c r="R4">
        <f t="shared" si="0"/>
        <v>97.48259161441419</v>
      </c>
    </row>
    <row r="5" spans="1:20" x14ac:dyDescent="0.25">
      <c r="A5" t="s">
        <v>7</v>
      </c>
      <c r="O5">
        <v>1</v>
      </c>
      <c r="P5">
        <v>28456.3</v>
      </c>
      <c r="R5">
        <f t="shared" si="0"/>
        <v>89.946170689197174</v>
      </c>
      <c r="S5">
        <v>94.681338650000001</v>
      </c>
      <c r="T5">
        <f t="shared" ref="T3:T20" si="1">_xlfn.STDEV.P(R5:R7)</f>
        <v>3.3501682963082469</v>
      </c>
    </row>
    <row r="6" spans="1:20" x14ac:dyDescent="0.25">
      <c r="P6">
        <v>30659.699999999997</v>
      </c>
      <c r="R6">
        <f t="shared" si="0"/>
        <v>96.910793373684498</v>
      </c>
    </row>
    <row r="7" spans="1:20" x14ac:dyDescent="0.25">
      <c r="A7" t="s">
        <v>8</v>
      </c>
      <c r="P7">
        <v>30747.1</v>
      </c>
      <c r="R7">
        <f t="shared" si="0"/>
        <v>97.187051893528476</v>
      </c>
    </row>
    <row r="8" spans="1:20" x14ac:dyDescent="0.25">
      <c r="O8">
        <v>2</v>
      </c>
      <c r="P8">
        <v>27454.7</v>
      </c>
      <c r="R8">
        <f t="shared" si="0"/>
        <v>86.78026069519585</v>
      </c>
      <c r="S8">
        <v>83.242107619999999</v>
      </c>
      <c r="T8">
        <f t="shared" si="1"/>
        <v>2.5215064849415496</v>
      </c>
    </row>
    <row r="9" spans="1:20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25653.9</v>
      </c>
      <c r="R9">
        <f t="shared" si="0"/>
        <v>81.088197279463444</v>
      </c>
    </row>
    <row r="10" spans="1:20" x14ac:dyDescent="0.25">
      <c r="A10" t="s">
        <v>9</v>
      </c>
      <c r="B10">
        <v>31</v>
      </c>
      <c r="C10">
        <v>35.6</v>
      </c>
      <c r="D10">
        <v>35.5</v>
      </c>
      <c r="E10">
        <v>34.700000000000003</v>
      </c>
      <c r="F10">
        <v>35.6</v>
      </c>
      <c r="G10">
        <v>34.6</v>
      </c>
      <c r="H10">
        <v>32.799999999999997</v>
      </c>
      <c r="I10">
        <v>34.6</v>
      </c>
      <c r="J10">
        <v>32.700000000000003</v>
      </c>
      <c r="K10">
        <v>30.5</v>
      </c>
      <c r="L10">
        <v>28.5</v>
      </c>
      <c r="M10">
        <v>28.1</v>
      </c>
      <c r="P10">
        <v>25897.4</v>
      </c>
      <c r="R10">
        <f t="shared" si="0"/>
        <v>81.857864894818206</v>
      </c>
    </row>
    <row r="11" spans="1:20" x14ac:dyDescent="0.25">
      <c r="A11" t="s">
        <v>10</v>
      </c>
      <c r="B11">
        <v>106.5</v>
      </c>
      <c r="C11">
        <v>33542.699999999997</v>
      </c>
      <c r="D11">
        <v>31137.8</v>
      </c>
      <c r="E11">
        <v>27987.7</v>
      </c>
      <c r="F11">
        <v>26399.8</v>
      </c>
      <c r="G11">
        <v>18249.400000000001</v>
      </c>
      <c r="H11">
        <v>16975.599999999999</v>
      </c>
      <c r="I11">
        <v>17637.8</v>
      </c>
      <c r="J11">
        <v>97.9</v>
      </c>
      <c r="K11">
        <v>29.1</v>
      </c>
      <c r="L11">
        <v>29.6</v>
      </c>
      <c r="M11">
        <v>28.6</v>
      </c>
      <c r="O11">
        <v>3</v>
      </c>
      <c r="P11">
        <v>23699.599999999999</v>
      </c>
      <c r="R11">
        <f t="shared" si="0"/>
        <v>74.910942985057687</v>
      </c>
      <c r="S11">
        <v>72.905065910000005</v>
      </c>
      <c r="T11">
        <f t="shared" si="1"/>
        <v>1.4233074762467601</v>
      </c>
    </row>
    <row r="12" spans="1:20" x14ac:dyDescent="0.25">
      <c r="A12" t="s">
        <v>11</v>
      </c>
      <c r="B12">
        <v>102.6</v>
      </c>
      <c r="C12">
        <v>35864.199999999997</v>
      </c>
      <c r="D12">
        <v>33341.199999999997</v>
      </c>
      <c r="E12">
        <v>31471.3</v>
      </c>
      <c r="F12">
        <v>28211.5</v>
      </c>
      <c r="G12">
        <v>21615.7</v>
      </c>
      <c r="H12">
        <v>21674.9</v>
      </c>
      <c r="I12">
        <v>17015.900000000001</v>
      </c>
      <c r="J12">
        <v>94.5</v>
      </c>
      <c r="K12">
        <v>29.7</v>
      </c>
      <c r="L12">
        <v>29.1</v>
      </c>
      <c r="M12">
        <v>30.4</v>
      </c>
      <c r="P12">
        <v>22701.8</v>
      </c>
      <c r="R12">
        <f t="shared" si="0"/>
        <v>71.757044231049591</v>
      </c>
    </row>
    <row r="13" spans="1:20" x14ac:dyDescent="0.25">
      <c r="A13" t="s">
        <v>12</v>
      </c>
      <c r="B13">
        <v>103.1</v>
      </c>
      <c r="C13">
        <v>36979.9</v>
      </c>
      <c r="D13">
        <v>33428.6</v>
      </c>
      <c r="E13">
        <v>30175.5</v>
      </c>
      <c r="F13">
        <v>25202.400000000001</v>
      </c>
      <c r="G13">
        <v>20760.3</v>
      </c>
      <c r="H13">
        <v>16939.099999999999</v>
      </c>
      <c r="I13">
        <v>17163.099999999999</v>
      </c>
      <c r="J13">
        <v>101.5</v>
      </c>
      <c r="K13">
        <v>28.4</v>
      </c>
      <c r="L13">
        <v>28.2</v>
      </c>
      <c r="M13">
        <v>27.7</v>
      </c>
      <c r="P13">
        <v>22793.599999999999</v>
      </c>
      <c r="R13">
        <f t="shared" si="0"/>
        <v>72.047210502464637</v>
      </c>
    </row>
    <row r="14" spans="1:20" x14ac:dyDescent="0.25">
      <c r="A14" t="s">
        <v>13</v>
      </c>
      <c r="B14">
        <v>130.80000000000001</v>
      </c>
      <c r="C14">
        <v>33331.699999999997</v>
      </c>
      <c r="D14">
        <v>33762.1</v>
      </c>
      <c r="E14">
        <v>28374.7</v>
      </c>
      <c r="F14">
        <v>25402</v>
      </c>
      <c r="G14">
        <v>21567</v>
      </c>
      <c r="H14">
        <v>17892.7</v>
      </c>
      <c r="I14">
        <v>18650.400000000001</v>
      </c>
      <c r="J14">
        <v>111.9</v>
      </c>
      <c r="K14">
        <v>28.1</v>
      </c>
      <c r="L14">
        <v>28.1</v>
      </c>
      <c r="M14">
        <v>28.6</v>
      </c>
      <c r="O14">
        <v>4</v>
      </c>
      <c r="P14">
        <v>18019.099999999999</v>
      </c>
      <c r="R14">
        <f t="shared" si="0"/>
        <v>56.955719621514845</v>
      </c>
      <c r="S14">
        <v>56.026745030000001</v>
      </c>
      <c r="T14">
        <f t="shared" si="1"/>
        <v>3.2860342212657248</v>
      </c>
    </row>
    <row r="15" spans="1:20" x14ac:dyDescent="0.25">
      <c r="A15" t="s">
        <v>14</v>
      </c>
      <c r="B15">
        <v>84.6</v>
      </c>
      <c r="C15">
        <v>33508.800000000003</v>
      </c>
      <c r="D15">
        <v>28926.1</v>
      </c>
      <c r="E15">
        <v>28618.2</v>
      </c>
      <c r="F15">
        <v>25493.8</v>
      </c>
      <c r="G15">
        <v>19071.900000000001</v>
      </c>
      <c r="H15">
        <v>18597.900000000001</v>
      </c>
      <c r="I15">
        <v>17528.099999999999</v>
      </c>
      <c r="J15">
        <v>96.2</v>
      </c>
      <c r="K15">
        <v>29.2</v>
      </c>
      <c r="L15">
        <v>29.1</v>
      </c>
      <c r="M15">
        <v>28.1</v>
      </c>
      <c r="P15">
        <v>18825.8</v>
      </c>
      <c r="R15">
        <f t="shared" si="0"/>
        <v>59.505579437969381</v>
      </c>
    </row>
    <row r="16" spans="1:20" x14ac:dyDescent="0.25">
      <c r="A16" t="s">
        <v>15</v>
      </c>
      <c r="B16">
        <v>40.200000000000003</v>
      </c>
      <c r="C16">
        <v>2668.2</v>
      </c>
      <c r="D16">
        <v>2681.5</v>
      </c>
      <c r="E16">
        <v>2720.8</v>
      </c>
      <c r="F16">
        <v>2700.2</v>
      </c>
      <c r="G16">
        <v>2741.2</v>
      </c>
      <c r="H16">
        <v>2672.1</v>
      </c>
      <c r="I16">
        <v>2617.6999999999998</v>
      </c>
      <c r="J16">
        <v>43.7</v>
      </c>
      <c r="K16">
        <v>32.6</v>
      </c>
      <c r="L16">
        <v>28.6</v>
      </c>
      <c r="M16">
        <v>27.4</v>
      </c>
      <c r="P16">
        <v>16330.7</v>
      </c>
      <c r="R16">
        <f t="shared" si="0"/>
        <v>51.618936041371242</v>
      </c>
    </row>
    <row r="17" spans="1:20" x14ac:dyDescent="0.25">
      <c r="A17" t="s">
        <v>16</v>
      </c>
      <c r="B17">
        <v>32.4</v>
      </c>
      <c r="C17">
        <v>33.9</v>
      </c>
      <c r="D17">
        <v>35.9</v>
      </c>
      <c r="E17">
        <v>34.200000000000003</v>
      </c>
      <c r="F17">
        <v>34</v>
      </c>
      <c r="G17">
        <v>32.200000000000003</v>
      </c>
      <c r="H17">
        <v>32.1</v>
      </c>
      <c r="I17">
        <v>33.5</v>
      </c>
      <c r="J17">
        <v>33.1</v>
      </c>
      <c r="K17">
        <v>30.9</v>
      </c>
      <c r="L17">
        <v>28.8</v>
      </c>
      <c r="M17">
        <v>28.1</v>
      </c>
      <c r="O17">
        <v>5</v>
      </c>
      <c r="P17">
        <v>14303.499999999998</v>
      </c>
      <c r="R17">
        <f t="shared" si="0"/>
        <v>45.211255590253536</v>
      </c>
      <c r="S17">
        <v>47.886811979999997</v>
      </c>
      <c r="T17">
        <f t="shared" si="1"/>
        <v>2.0993806752228887</v>
      </c>
    </row>
    <row r="18" spans="1:20" x14ac:dyDescent="0.25">
      <c r="P18">
        <v>15220.6</v>
      </c>
      <c r="R18">
        <f t="shared" si="0"/>
        <v>48.110073537037302</v>
      </c>
    </row>
    <row r="19" spans="1:20" x14ac:dyDescent="0.25">
      <c r="C19">
        <f>C11-2668.2</f>
        <v>30874.499999999996</v>
      </c>
      <c r="D19">
        <f>D11-2681.5</f>
        <v>28456.3</v>
      </c>
      <c r="E19">
        <f>E11-2720.8</f>
        <v>25266.9</v>
      </c>
      <c r="F19">
        <f>F11-2700.2</f>
        <v>23699.599999999999</v>
      </c>
      <c r="G19">
        <f>G11-2741.2</f>
        <v>15508.2</v>
      </c>
      <c r="H19">
        <f>H11-2672.1</f>
        <v>14303.499999999998</v>
      </c>
      <c r="I19">
        <f>I11-2671.7</f>
        <v>14966.099999999999</v>
      </c>
      <c r="P19">
        <v>15925.800000000001</v>
      </c>
      <c r="R19">
        <f t="shared" si="0"/>
        <v>50.339106811567788</v>
      </c>
    </row>
    <row r="20" spans="1:20" x14ac:dyDescent="0.25">
      <c r="C20">
        <f t="shared" ref="C20:C24" si="2">C12-2668.2</f>
        <v>33196</v>
      </c>
      <c r="D20">
        <f t="shared" ref="D20:D23" si="3">D12-2681.5</f>
        <v>30659.699999999997</v>
      </c>
      <c r="E20">
        <f t="shared" ref="E20:E23" si="4">E12-2720.8</f>
        <v>28750.5</v>
      </c>
      <c r="F20">
        <f t="shared" ref="F20:F23" si="5">F12-2700.2</f>
        <v>25511.3</v>
      </c>
      <c r="G20">
        <f t="shared" ref="G20:G23" si="6">G12-2741.2</f>
        <v>18874.5</v>
      </c>
      <c r="H20">
        <f t="shared" ref="H20:H23" si="7">H12-2672.1</f>
        <v>19002.800000000003</v>
      </c>
      <c r="I20">
        <f t="shared" ref="I20:I23" si="8">I12-2671.7</f>
        <v>14344.2</v>
      </c>
      <c r="O20">
        <v>6</v>
      </c>
      <c r="P20">
        <v>14966.099999999999</v>
      </c>
      <c r="R20">
        <f t="shared" si="0"/>
        <v>47.305636542754812</v>
      </c>
      <c r="S20">
        <v>46.689902449999998</v>
      </c>
      <c r="T20">
        <f t="shared" si="1"/>
        <v>0.64140925221891953</v>
      </c>
    </row>
    <row r="21" spans="1:20" x14ac:dyDescent="0.25">
      <c r="C21">
        <f t="shared" si="2"/>
        <v>34311.700000000004</v>
      </c>
      <c r="D21">
        <f t="shared" si="3"/>
        <v>30747.1</v>
      </c>
      <c r="E21">
        <f t="shared" si="4"/>
        <v>27454.7</v>
      </c>
      <c r="F21">
        <f t="shared" si="5"/>
        <v>22502.2</v>
      </c>
      <c r="G21">
        <f t="shared" si="6"/>
        <v>18019.099999999999</v>
      </c>
      <c r="H21">
        <f t="shared" si="7"/>
        <v>14266.999999999998</v>
      </c>
      <c r="I21">
        <f t="shared" si="8"/>
        <v>14491.399999999998</v>
      </c>
      <c r="P21">
        <v>14491.399999999998</v>
      </c>
      <c r="R21">
        <f t="shared" si="0"/>
        <v>45.805179799391759</v>
      </c>
    </row>
    <row r="22" spans="1:20" x14ac:dyDescent="0.25">
      <c r="C22">
        <f t="shared" si="2"/>
        <v>30663.499999999996</v>
      </c>
      <c r="D22">
        <f t="shared" si="3"/>
        <v>31080.6</v>
      </c>
      <c r="E22">
        <f t="shared" si="4"/>
        <v>25653.9</v>
      </c>
      <c r="F22">
        <f t="shared" si="5"/>
        <v>22701.8</v>
      </c>
      <c r="G22">
        <f t="shared" si="6"/>
        <v>18825.8</v>
      </c>
      <c r="H22">
        <f t="shared" si="7"/>
        <v>15220.6</v>
      </c>
      <c r="I22">
        <f t="shared" si="8"/>
        <v>15978.7</v>
      </c>
      <c r="P22">
        <v>14856.399999999998</v>
      </c>
      <c r="R22">
        <f t="shared" si="0"/>
        <v>46.958891009266445</v>
      </c>
    </row>
    <row r="23" spans="1:20" x14ac:dyDescent="0.25">
      <c r="C23">
        <f t="shared" si="2"/>
        <v>30840.600000000002</v>
      </c>
      <c r="D23">
        <f t="shared" si="3"/>
        <v>26244.6</v>
      </c>
      <c r="E23">
        <f t="shared" si="4"/>
        <v>25897.4</v>
      </c>
      <c r="F23">
        <f t="shared" si="5"/>
        <v>22793.599999999999</v>
      </c>
      <c r="G23">
        <f t="shared" si="6"/>
        <v>16330.7</v>
      </c>
      <c r="H23">
        <f t="shared" si="7"/>
        <v>15925.800000000001</v>
      </c>
      <c r="I23">
        <f t="shared" si="8"/>
        <v>14856.399999999998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23-03-11 13-50-29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2023-03-11T13:56:25Z</dcterms:created>
  <dcterms:modified xsi:type="dcterms:W3CDTF">2023-03-11T14:06:32Z</dcterms:modified>
</cp:coreProperties>
</file>